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P:\FinSvcs\FSBudget\2027 Biennium\2026 Session - 1st Supplemental\Traceability DP for David\"/>
    </mc:Choice>
  </mc:AlternateContent>
  <xr:revisionPtr revIDLastSave="0" documentId="8_{A4C1FA7F-ABD4-40D8-8045-AEE58C0262FE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Project-Investment Budget" sheetId="1" r:id="rId1"/>
    <sheet name="Historical Costs" sheetId="3" r:id="rId2"/>
    <sheet name="Maintenance &amp; Ops Costs" sheetId="4" r:id="rId3"/>
  </sheets>
  <definedNames>
    <definedName name="_xlnm.Print_Area" localSheetId="1">'Historical Costs'!$C$1:$M$4</definedName>
    <definedName name="_xlnm.Print_Area" localSheetId="2">'Maintenance &amp; Ops Costs'!$C$1:$M$4</definedName>
    <definedName name="_xlnm.Print_Area" localSheetId="0">'Project-Investment Budget'!$C$1:$M$25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H8" i="4"/>
  <c r="G8" i="4"/>
  <c r="F8" i="1"/>
  <c r="E8" i="1"/>
  <c r="C1" i="4" l="1"/>
  <c r="C1" i="3"/>
  <c r="M25" i="4"/>
  <c r="L25" i="4"/>
  <c r="K25" i="4"/>
  <c r="J25" i="4"/>
  <c r="I25" i="4"/>
  <c r="H25" i="4"/>
  <c r="G25" i="4"/>
  <c r="F25" i="4"/>
  <c r="E25" i="4"/>
  <c r="D25" i="4"/>
  <c r="M15" i="4"/>
  <c r="L15" i="4"/>
  <c r="K15" i="4"/>
  <c r="J15" i="4"/>
  <c r="I15" i="4"/>
  <c r="H15" i="4"/>
  <c r="H28" i="4" s="1"/>
  <c r="G15" i="4"/>
  <c r="F15" i="4"/>
  <c r="E15" i="4"/>
  <c r="D15" i="4"/>
  <c r="M26" i="3"/>
  <c r="L26" i="3"/>
  <c r="K26" i="3"/>
  <c r="J26" i="3"/>
  <c r="I26" i="3"/>
  <c r="H26" i="3"/>
  <c r="G26" i="3"/>
  <c r="F26" i="3"/>
  <c r="E26" i="3"/>
  <c r="D26" i="3"/>
  <c r="M15" i="3"/>
  <c r="L15" i="3"/>
  <c r="K15" i="3"/>
  <c r="J15" i="3"/>
  <c r="I15" i="3"/>
  <c r="H15" i="3"/>
  <c r="G15" i="3"/>
  <c r="F15" i="3"/>
  <c r="E15" i="3"/>
  <c r="D15" i="3"/>
  <c r="M25" i="1"/>
  <c r="L25" i="1"/>
  <c r="K25" i="1"/>
  <c r="J25" i="1"/>
  <c r="I25" i="1"/>
  <c r="H25" i="1"/>
  <c r="G25" i="1"/>
  <c r="F25" i="1"/>
  <c r="E25" i="1"/>
  <c r="D25" i="1"/>
  <c r="M15" i="1"/>
  <c r="L15" i="1"/>
  <c r="K15" i="1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<sst xmlns="http://schemas.openxmlformats.org/spreadsheetml/2006/main" count="96" uniqueCount="48">
  <si>
    <t xml:space="preserve">Expected Fiscal Year to Complete: 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</si>
  <si>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</si>
  <si>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</si>
  <si>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</si>
  <si>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</si>
  <si>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</si>
  <si>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</si>
  <si>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</si>
  <si>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</si>
  <si>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</si>
  <si>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</si>
  <si>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State Employee Staffing Costs</t>
  </si>
  <si>
    <t>Non-State Employee Staffing Costs</t>
  </si>
  <si>
    <t>Contracted Professional Services</t>
  </si>
  <si>
    <t>Software Licenses and Subscriptions</t>
  </si>
  <si>
    <t>Hardware and Equipment</t>
  </si>
  <si>
    <t>Service Level Agreements</t>
  </si>
  <si>
    <t>Other</t>
  </si>
  <si>
    <t>Fund Sources</t>
  </si>
  <si>
    <t>001-1: General Fund State</t>
  </si>
  <si>
    <t>08A-1: Education Legacy Trust Account</t>
  </si>
  <si>
    <t>17F-1: Washington Opportunity Pathways</t>
  </si>
  <si>
    <t xml:space="preserve">001-2: General Fund Federal </t>
  </si>
  <si>
    <t>001-C: General Fund Medicaid</t>
  </si>
  <si>
    <t>415-1: Personnel Services Account</t>
  </si>
  <si>
    <t>xxx-x: Fund Source XXX</t>
  </si>
  <si>
    <t>TOTAL</t>
  </si>
  <si>
    <t>Historical Expenditures (Cost)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</si>
  <si>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</si>
  <si>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</si>
  <si>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</si>
  <si>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</si>
  <si>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</si>
  <si>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</si>
  <si>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</si>
  <si>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</si>
  <si>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 xml:space="preserve">Maintenance &amp; Operations Costs </t>
  </si>
  <si>
    <t>FY2034</t>
  </si>
  <si>
    <t>FY2035</t>
  </si>
  <si>
    <t>Anticipated Project/Investment Budget</t>
  </si>
  <si>
    <t>Number of IT FTEs</t>
  </si>
  <si>
    <t>Decision Package Name:</t>
  </si>
  <si>
    <t>&lt;insert name of DP as submitted in OFM's Agency Budget System (ABS)&gt;</t>
  </si>
  <si>
    <t xml:space="preserve">Instructions: Use this sheet to provide estimated maintenance and operations costs (IT portion only) for the project/investment once complete. </t>
  </si>
  <si>
    <t>Instructions: Use this sheet to provide historical fiscal costs (IT portion only) for your project/investment.</t>
  </si>
  <si>
    <t>2026 Supp - Information Technology (IT) Decision Package (DP) Fiscal Detail Worksheet</t>
  </si>
  <si>
    <t>Instructions: Use this sheet to provide fiscal detail (IT portion only) for the entire lifecycle of your project/investment.</t>
  </si>
  <si>
    <t>501-1: Liquor Revolving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</si>
</sst>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6" fillId="0" borderId="0" xfId="2" applyFont="1" applyFill="1"/>
    <xf numFmtId="0" fontId="0" fillId="0" borderId="1" xfId="0" applyBorder="1" applyAlignment="1">
      <alignment wrapText="1"/>
    </xf>
    <xf numFmtId="0" fontId="3" fillId="0" borderId="1" xfId="0" applyFont="1" applyBorder="1"/>
    <xf numFmtId="0" fontId="6" fillId="0" borderId="1" xfId="2" applyFont="1" applyFill="1" applyBorder="1"/>
    <xf numFmtId="0" fontId="3" fillId="0" borderId="0" xfId="0" applyFont="1" applyAlignment="1">
      <alignment horizontal="left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1" applyNumberFormat="1" applyFont="1"/>
    <xf numFmtId="164" fontId="3" fillId="0" borderId="2" xfId="1" applyNumberFormat="1" applyFont="1" applyBorder="1"/>
    <xf numFmtId="0" fontId="3" fillId="0" borderId="0" xfId="0" applyFont="1" applyAlignment="1">
      <alignment horizontal="left" indent="2"/>
    </xf>
    <xf numFmtId="0" fontId="3" fillId="2" borderId="0" xfId="0" applyFont="1" applyFill="1"/>
    <xf numFmtId="0" fontId="7" fillId="2" borderId="1" xfId="0" applyFont="1" applyFill="1" applyBorder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3" fillId="2" borderId="3" xfId="0" applyFont="1" applyFill="1" applyBorder="1"/>
    <xf numFmtId="0" fontId="7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/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3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C1:M2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4" sqref="C24"/>
    </sheetView>
  </sheetViews>
  <sheetFormatPr defaultColWidth="9.109375" defaultRowHeight="13.8" x14ac:dyDescent="0.25"/>
  <cols>
    <col min="1" max="2" width="3.88671875" style="3" customWidth="1"/>
    <col min="3" max="3" width="41" style="3" bestFit="1" customWidth="1"/>
    <col min="4" max="13" width="13.6640625" style="3" customWidth="1"/>
    <col min="14" max="22" width="13.5546875" style="3" customWidth="1"/>
    <col min="23" max="16384" width="9.109375" style="3"/>
  </cols>
  <sheetData>
    <row r="1" spans="3:13" ht="28.5" customHeight="1" x14ac:dyDescent="0.3">
      <c r="C1" s="1" t="s">
        <v>45</v>
      </c>
      <c r="D1" s="2"/>
      <c r="E1" s="2"/>
      <c r="H1" s="22"/>
      <c r="I1" s="22"/>
      <c r="J1" s="22"/>
      <c r="K1" s="22"/>
      <c r="L1" s="22"/>
    </row>
    <row r="2" spans="3:13" ht="23.25" customHeight="1" x14ac:dyDescent="0.3">
      <c r="C2" s="24" t="s">
        <v>41</v>
      </c>
      <c r="D2" t="s">
        <v>42</v>
      </c>
      <c r="E2" s="2"/>
      <c r="I2" s="27" t="s">
        <v>46</v>
      </c>
      <c r="J2" s="27"/>
      <c r="K2" s="27"/>
      <c r="L2" s="27"/>
      <c r="M2" s="27"/>
    </row>
    <row r="3" spans="3:13" ht="14.4" x14ac:dyDescent="0.3">
      <c r="C3" s="23" t="s">
        <v>0</v>
      </c>
      <c r="D3" s="5"/>
      <c r="E3" s="5"/>
      <c r="F3" s="6"/>
      <c r="G3" s="6"/>
      <c r="H3" s="6"/>
      <c r="I3" s="28"/>
      <c r="J3" s="28"/>
      <c r="K3" s="28"/>
      <c r="L3" s="28"/>
      <c r="M3" s="28"/>
    </row>
    <row r="4" spans="3:13" x14ac:dyDescent="0.25">
      <c r="C4" s="8"/>
      <c r="M4" s="4"/>
    </row>
    <row r="5" spans="3:13" x14ac:dyDescent="0.25">
      <c r="C5" s="9" t="s">
        <v>39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37</v>
      </c>
      <c r="M5" s="10" t="s">
        <v>38</v>
      </c>
    </row>
    <row r="6" spans="3:13" x14ac:dyDescent="0.25">
      <c r="C6" s="3" t="s">
        <v>40</v>
      </c>
      <c r="D6" s="21"/>
      <c r="E6" s="21">
        <v>7</v>
      </c>
      <c r="F6" s="21">
        <v>7</v>
      </c>
      <c r="G6" s="21"/>
      <c r="H6" s="21"/>
      <c r="I6" s="21"/>
      <c r="J6" s="21"/>
      <c r="K6" s="21"/>
      <c r="L6" s="21"/>
      <c r="M6" s="21"/>
    </row>
    <row r="7" spans="3:13" x14ac:dyDescent="0.25"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3:13" x14ac:dyDescent="0.25">
      <c r="C8" s="3" t="s">
        <v>11</v>
      </c>
      <c r="D8" s="11"/>
      <c r="E8" s="3">
        <f>706476+210547</f>
        <v>917023</v>
      </c>
      <c r="F8" s="3">
        <f>706476+210547</f>
        <v>917023</v>
      </c>
    </row>
    <row r="9" spans="3:13" x14ac:dyDescent="0.25">
      <c r="C9" s="3" t="s">
        <v>12</v>
      </c>
      <c r="D9" s="11"/>
    </row>
    <row r="10" spans="3:13" x14ac:dyDescent="0.25">
      <c r="C10" s="3" t="s">
        <v>13</v>
      </c>
      <c r="D10" s="11"/>
      <c r="E10" s="3">
        <v>750000</v>
      </c>
      <c r="F10" s="3">
        <v>750000</v>
      </c>
    </row>
    <row r="11" spans="3:13" x14ac:dyDescent="0.25">
      <c r="C11" s="3" t="s">
        <v>14</v>
      </c>
      <c r="D11" s="11"/>
      <c r="E11" s="3">
        <v>1120000</v>
      </c>
      <c r="F11" s="3">
        <v>1120000</v>
      </c>
    </row>
    <row r="12" spans="3:13" x14ac:dyDescent="0.25">
      <c r="C12" s="3" t="s">
        <v>15</v>
      </c>
      <c r="D12" s="11"/>
    </row>
    <row r="13" spans="3:13" x14ac:dyDescent="0.25">
      <c r="C13" s="3" t="s">
        <v>16</v>
      </c>
      <c r="D13" s="11"/>
    </row>
    <row r="14" spans="3:13" x14ac:dyDescent="0.25">
      <c r="C14" s="3" t="s">
        <v>17</v>
      </c>
      <c r="D14" s="11"/>
      <c r="E14" s="3">
        <f>3972208-2787023</f>
        <v>1185185</v>
      </c>
      <c r="F14" s="3">
        <f>4383463-2787023</f>
        <v>1596440</v>
      </c>
    </row>
    <row r="15" spans="3:13" ht="14.4" thickBot="1" x14ac:dyDescent="0.3">
      <c r="D15" s="12">
        <f t="shared" ref="D15:M15" si="0">+SUM(D8:D14)</f>
        <v>0</v>
      </c>
      <c r="E15" s="12">
        <f>+SUM(E8:E14)</f>
        <v>3972208</v>
      </c>
      <c r="F15" s="12">
        <f t="shared" si="0"/>
        <v>4383463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</row>
    <row r="16" spans="3:13" ht="14.4" thickTop="1" x14ac:dyDescent="0.25"/>
    <row r="17" spans="3:13" x14ac:dyDescent="0.25">
      <c r="C17" s="3" t="s">
        <v>18</v>
      </c>
    </row>
    <row r="18" spans="3:13" x14ac:dyDescent="0.25">
      <c r="C18" s="13" t="s">
        <v>19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5">
      <c r="C19" s="13" t="s">
        <v>20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5">
      <c r="C20" s="13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3:13" x14ac:dyDescent="0.25">
      <c r="C21" s="13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3:13" x14ac:dyDescent="0.25">
      <c r="C22" s="13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3:13" x14ac:dyDescent="0.25">
      <c r="C23" s="13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3:13" x14ac:dyDescent="0.25">
      <c r="C24" s="13" t="s">
        <v>47</v>
      </c>
      <c r="D24" s="11"/>
      <c r="E24" s="11">
        <v>3972208</v>
      </c>
      <c r="F24" s="11">
        <v>4383463</v>
      </c>
      <c r="G24" s="11"/>
      <c r="H24" s="11"/>
      <c r="I24" s="11"/>
      <c r="J24" s="11"/>
      <c r="K24" s="11"/>
      <c r="L24" s="11"/>
      <c r="M24" s="11"/>
    </row>
    <row r="25" spans="3:13" ht="14.4" thickBot="1" x14ac:dyDescent="0.3">
      <c r="C25" s="3" t="s">
        <v>26</v>
      </c>
      <c r="D25" s="12">
        <f>+SUM(D18:D24)</f>
        <v>0</v>
      </c>
      <c r="E25" s="12">
        <f>+SUM(E18:E24)</f>
        <v>3972208</v>
      </c>
      <c r="F25" s="12">
        <f>+SUM(F18:F24)</f>
        <v>4383463</v>
      </c>
      <c r="G25" s="12">
        <f>+SUM(G18:G24)</f>
        <v>0</v>
      </c>
      <c r="H25" s="12">
        <f>+SUM(H18:H24)</f>
        <v>0</v>
      </c>
      <c r="I25" s="12">
        <f>+SUM(I18:I24)</f>
        <v>0</v>
      </c>
      <c r="J25" s="12">
        <f>+SUM(J18:J24)</f>
        <v>0</v>
      </c>
      <c r="K25" s="12">
        <f>+SUM(K18:K24)</f>
        <v>0</v>
      </c>
      <c r="L25" s="12">
        <f>+SUM(L18:L24)</f>
        <v>0</v>
      </c>
      <c r="M25" s="12">
        <f>+SUM(M18:M24)</f>
        <v>0</v>
      </c>
    </row>
    <row r="26" spans="3:13" ht="14.4" thickTop="1" x14ac:dyDescent="0.25"/>
  </sheetData>
  <mergeCells count="1">
    <mergeCell ref="I2:M3"/>
  </mergeCells>
  <phoneticPr fontId="9" type="noConversion"/>
  <pageMargins left="0.25" right="0.25" top="0.75" bottom="0.75" header="0.3" footer="0.3"/>
  <pageSetup paperSize="5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9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9" sqref="M9"/>
    </sheetView>
  </sheetViews>
  <sheetFormatPr defaultColWidth="9.109375" defaultRowHeight="13.8" x14ac:dyDescent="0.25"/>
  <cols>
    <col min="1" max="2" width="3.88671875" style="3" customWidth="1"/>
    <col min="3" max="3" width="41" style="3" bestFit="1" customWidth="1"/>
    <col min="4" max="13" width="13.6640625" style="3" customWidth="1"/>
    <col min="14" max="23" width="13.5546875" style="3" customWidth="1"/>
    <col min="24" max="16384" width="9.109375" style="3"/>
  </cols>
  <sheetData>
    <row r="1" spans="3:23" ht="28.5" customHeight="1" x14ac:dyDescent="0.3">
      <c r="C1" s="1" t="str">
        <f>'Project-Investment Budget'!C1</f>
        <v>2026 Supp - Information Technology (IT) Decision Package (DP) Fiscal Detail Worksheet</v>
      </c>
      <c r="D1" s="2"/>
      <c r="E1" s="2"/>
      <c r="F1" s="22"/>
      <c r="G1" s="22"/>
      <c r="H1" s="22"/>
      <c r="I1" s="22"/>
      <c r="J1" s="22"/>
    </row>
    <row r="2" spans="3:23" ht="23.25" customHeight="1" x14ac:dyDescent="0.3">
      <c r="C2" s="24" t="s">
        <v>41</v>
      </c>
      <c r="D2" t="s">
        <v>42</v>
      </c>
      <c r="E2" s="2"/>
      <c r="I2" s="27" t="s">
        <v>44</v>
      </c>
      <c r="J2" s="27"/>
      <c r="K2" s="27"/>
      <c r="L2" s="27"/>
      <c r="M2" s="27"/>
    </row>
    <row r="3" spans="3:23" ht="14.4" x14ac:dyDescent="0.3">
      <c r="C3" s="23" t="s">
        <v>0</v>
      </c>
      <c r="D3" s="5"/>
      <c r="E3" s="5"/>
      <c r="F3" s="6"/>
      <c r="G3" s="6"/>
      <c r="H3" s="6"/>
      <c r="I3" s="28"/>
      <c r="J3" s="28"/>
      <c r="K3" s="28"/>
      <c r="L3" s="28"/>
      <c r="M3" s="28"/>
      <c r="N3" s="7"/>
      <c r="O3" s="7"/>
      <c r="P3" s="7"/>
      <c r="Q3" s="7"/>
      <c r="R3" s="7"/>
      <c r="S3" s="7"/>
      <c r="T3" s="7"/>
      <c r="U3" s="7"/>
      <c r="V3" s="7"/>
      <c r="W3" s="7"/>
    </row>
    <row r="4" spans="3:23" x14ac:dyDescent="0.25">
      <c r="C4" s="8"/>
      <c r="M4" s="4"/>
    </row>
    <row r="5" spans="3:23" x14ac:dyDescent="0.25">
      <c r="C5" s="15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 t="s">
        <v>34</v>
      </c>
      <c r="K5" s="10" t="s">
        <v>35</v>
      </c>
      <c r="L5" s="10" t="s">
        <v>1</v>
      </c>
      <c r="M5" s="10" t="s">
        <v>2</v>
      </c>
    </row>
    <row r="6" spans="3:23" x14ac:dyDescent="0.25"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3:23" x14ac:dyDescent="0.25"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3:23" x14ac:dyDescent="0.25">
      <c r="C8" s="14" t="s">
        <v>11</v>
      </c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3:23" x14ac:dyDescent="0.25">
      <c r="C9" s="14" t="s">
        <v>12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3:23" x14ac:dyDescent="0.25">
      <c r="C10" s="14" t="s">
        <v>13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3:23" x14ac:dyDescent="0.25">
      <c r="C11" s="14" t="s">
        <v>14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3:23" x14ac:dyDescent="0.25">
      <c r="C12" s="14" t="s">
        <v>15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3:23" x14ac:dyDescent="0.25">
      <c r="C13" s="14" t="s">
        <v>16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3:23" x14ac:dyDescent="0.25">
      <c r="C14" s="14" t="s">
        <v>17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3:23" ht="14.4" thickBot="1" x14ac:dyDescent="0.3">
      <c r="C15" s="14"/>
      <c r="D15" s="17">
        <f t="shared" ref="D15:M15" si="0">+SUM(D8:D14)</f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</row>
    <row r="16" spans="3:23" ht="14.4" thickTop="1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3:13" x14ac:dyDescent="0.25">
      <c r="C17" s="3" t="s">
        <v>18</v>
      </c>
    </row>
    <row r="18" spans="3:13" x14ac:dyDescent="0.25">
      <c r="C18" s="13" t="s">
        <v>19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5">
      <c r="C19" s="13" t="s">
        <v>20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5">
      <c r="C20" s="13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3:13" x14ac:dyDescent="0.25">
      <c r="C21" s="13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3:13" x14ac:dyDescent="0.25">
      <c r="C22" s="13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3:13" x14ac:dyDescent="0.25">
      <c r="C23" s="13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3:13" x14ac:dyDescent="0.25">
      <c r="C24" s="13" t="s">
        <v>25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3:13" x14ac:dyDescent="0.25">
      <c r="C25" s="13" t="s">
        <v>25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3:13" ht="14.4" thickBot="1" x14ac:dyDescent="0.3">
      <c r="C26" s="3" t="s">
        <v>26</v>
      </c>
      <c r="D26" s="12">
        <f>+SUM(D18:D25)</f>
        <v>0</v>
      </c>
      <c r="E26" s="12">
        <f t="shared" ref="E26:M26" si="1">+SUM(E18:E25)</f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</row>
    <row r="27" spans="3:13" ht="14.4" thickTop="1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3:13" x14ac:dyDescent="0.2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3:13" ht="14.4" thickBot="1" x14ac:dyDescent="0.3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1">
    <mergeCell ref="I2:M3"/>
  </mergeCells>
  <phoneticPr fontId="9" type="noConversion"/>
  <pageMargins left="0.25" right="0.25" top="0.75" bottom="0.75" header="0.3" footer="0.3"/>
  <pageSetup paperSize="5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29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3" sqref="D33"/>
    </sheetView>
  </sheetViews>
  <sheetFormatPr defaultColWidth="9.109375" defaultRowHeight="13.8" x14ac:dyDescent="0.25"/>
  <cols>
    <col min="1" max="2" width="3.88671875" style="3" customWidth="1"/>
    <col min="3" max="3" width="41" style="3" bestFit="1" customWidth="1"/>
    <col min="4" max="13" width="13.6640625" style="3" customWidth="1"/>
    <col min="14" max="23" width="13.5546875" style="3" customWidth="1"/>
    <col min="24" max="16384" width="9.109375" style="3"/>
  </cols>
  <sheetData>
    <row r="1" spans="3:23" ht="28.5" customHeight="1" x14ac:dyDescent="0.3">
      <c r="C1" s="1" t="str">
        <f>'Project-Investment Budget'!C1</f>
        <v>2026 Supp - Information Technology (IT) Decision Package (DP) Fiscal Detail Worksheet</v>
      </c>
      <c r="D1" s="2"/>
      <c r="E1" s="2"/>
      <c r="F1" s="22"/>
      <c r="G1" s="22"/>
      <c r="H1" s="22"/>
      <c r="I1" s="22"/>
      <c r="J1" s="22"/>
    </row>
    <row r="2" spans="3:23" ht="23.25" customHeight="1" x14ac:dyDescent="0.3">
      <c r="C2" s="24" t="s">
        <v>41</v>
      </c>
      <c r="D2" t="s">
        <v>42</v>
      </c>
      <c r="E2" s="2"/>
      <c r="I2" s="27" t="s">
        <v>43</v>
      </c>
      <c r="J2" s="27"/>
      <c r="K2" s="27"/>
      <c r="L2" s="27"/>
      <c r="M2" s="27"/>
    </row>
    <row r="3" spans="3:23" ht="14.4" x14ac:dyDescent="0.3">
      <c r="C3" s="23" t="s">
        <v>0</v>
      </c>
      <c r="D3" s="5"/>
      <c r="E3" s="5"/>
      <c r="F3" s="6"/>
      <c r="G3" s="6"/>
      <c r="H3" s="6"/>
      <c r="I3" s="28"/>
      <c r="J3" s="28"/>
      <c r="K3" s="28"/>
      <c r="L3" s="28"/>
      <c r="M3" s="28"/>
      <c r="N3" s="7"/>
      <c r="O3" s="7"/>
      <c r="P3" s="7"/>
      <c r="Q3" s="7"/>
      <c r="R3" s="7"/>
      <c r="S3" s="7"/>
      <c r="T3" s="7"/>
      <c r="U3" s="7"/>
      <c r="V3" s="7"/>
      <c r="W3" s="7"/>
    </row>
    <row r="4" spans="3:23" x14ac:dyDescent="0.25">
      <c r="C4" s="8"/>
      <c r="M4" s="4"/>
    </row>
    <row r="5" spans="3:23" x14ac:dyDescent="0.25">
      <c r="C5" s="9" t="s">
        <v>36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37</v>
      </c>
      <c r="M5" s="10" t="s">
        <v>38</v>
      </c>
    </row>
    <row r="6" spans="3:23" x14ac:dyDescent="0.25">
      <c r="C6" s="19"/>
      <c r="D6" s="20"/>
      <c r="E6" s="20"/>
      <c r="F6" s="20"/>
      <c r="G6" s="21">
        <v>4</v>
      </c>
      <c r="H6" s="21">
        <v>4</v>
      </c>
      <c r="I6" s="21">
        <v>4</v>
      </c>
      <c r="J6" s="20"/>
      <c r="K6" s="20"/>
      <c r="L6" s="20"/>
      <c r="M6" s="20"/>
    </row>
    <row r="7" spans="3:23" x14ac:dyDescent="0.25"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3:23" x14ac:dyDescent="0.25">
      <c r="C8" s="3" t="s">
        <v>11</v>
      </c>
      <c r="D8" s="11"/>
      <c r="E8" s="11"/>
      <c r="F8" s="11"/>
      <c r="G8" s="3">
        <f>440244+134864</f>
        <v>575108</v>
      </c>
      <c r="H8" s="3">
        <f>440244+134864</f>
        <v>575108</v>
      </c>
      <c r="I8" s="11">
        <v>575108</v>
      </c>
      <c r="J8" s="11"/>
      <c r="K8" s="11"/>
      <c r="L8" s="11"/>
      <c r="M8" s="11"/>
    </row>
    <row r="9" spans="3:23" x14ac:dyDescent="0.25">
      <c r="C9" s="3" t="s">
        <v>12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3:23" x14ac:dyDescent="0.25">
      <c r="C10" s="3" t="s">
        <v>13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3:23" x14ac:dyDescent="0.25">
      <c r="C11" s="3" t="s">
        <v>14</v>
      </c>
      <c r="D11" s="11"/>
      <c r="E11" s="11"/>
      <c r="F11" s="11"/>
      <c r="G11" s="11">
        <v>1120000</v>
      </c>
      <c r="H11" s="11">
        <v>1176000</v>
      </c>
      <c r="I11" s="11">
        <v>1235000</v>
      </c>
      <c r="J11" s="11"/>
      <c r="K11" s="11"/>
      <c r="L11" s="11"/>
      <c r="M11" s="11"/>
    </row>
    <row r="12" spans="3:23" x14ac:dyDescent="0.25">
      <c r="C12" s="3" t="s">
        <v>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3:23" x14ac:dyDescent="0.25">
      <c r="C13" s="3" t="s">
        <v>16</v>
      </c>
      <c r="D13" s="11"/>
      <c r="E13" s="11"/>
      <c r="F13" s="11"/>
      <c r="G13" s="11">
        <v>100000</v>
      </c>
      <c r="H13" s="11">
        <v>100000</v>
      </c>
      <c r="I13" s="11">
        <v>100000</v>
      </c>
      <c r="J13" s="11"/>
      <c r="K13" s="11"/>
      <c r="L13" s="11"/>
      <c r="M13" s="11"/>
    </row>
    <row r="14" spans="3:23" x14ac:dyDescent="0.25">
      <c r="C14" s="3" t="s">
        <v>17</v>
      </c>
      <c r="D14" s="11"/>
      <c r="E14" s="11"/>
      <c r="F14" s="11"/>
      <c r="G14" s="11">
        <v>13820</v>
      </c>
      <c r="H14" s="11">
        <v>13820</v>
      </c>
      <c r="I14" s="11">
        <v>13820</v>
      </c>
      <c r="J14" s="11"/>
      <c r="K14" s="11"/>
      <c r="L14" s="11"/>
      <c r="M14" s="11"/>
    </row>
    <row r="15" spans="3:23" ht="14.4" thickBot="1" x14ac:dyDescent="0.3">
      <c r="D15" s="12">
        <f t="shared" ref="D15:M15" si="0">+SUM(D8:D14)</f>
        <v>0</v>
      </c>
      <c r="E15" s="12">
        <f t="shared" si="0"/>
        <v>0</v>
      </c>
      <c r="F15" s="12">
        <f t="shared" si="0"/>
        <v>0</v>
      </c>
      <c r="G15" s="12">
        <f t="shared" si="0"/>
        <v>1808928</v>
      </c>
      <c r="H15" s="12">
        <f t="shared" si="0"/>
        <v>1864928</v>
      </c>
      <c r="I15" s="12">
        <f t="shared" si="0"/>
        <v>1923928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</row>
    <row r="16" spans="3:23" ht="14.4" thickTop="1" x14ac:dyDescent="0.25"/>
    <row r="17" spans="3:13" x14ac:dyDescent="0.25">
      <c r="C17" s="3" t="s">
        <v>18</v>
      </c>
    </row>
    <row r="18" spans="3:13" x14ac:dyDescent="0.25">
      <c r="C18" s="13" t="s">
        <v>19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25">
      <c r="C19" s="13" t="s">
        <v>20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3:13" x14ac:dyDescent="0.25">
      <c r="C20" s="13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3:13" x14ac:dyDescent="0.25">
      <c r="C21" s="13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3:13" x14ac:dyDescent="0.25">
      <c r="C22" s="13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3:13" x14ac:dyDescent="0.25">
      <c r="C23" s="13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3:13" x14ac:dyDescent="0.25">
      <c r="C24" s="13" t="s">
        <v>47</v>
      </c>
      <c r="D24" s="11"/>
      <c r="E24" s="11"/>
      <c r="F24" s="11"/>
      <c r="G24" s="11">
        <v>1695108</v>
      </c>
      <c r="H24" s="11">
        <v>1751108</v>
      </c>
      <c r="I24" s="11">
        <v>1928928</v>
      </c>
      <c r="J24" s="11"/>
      <c r="K24" s="11"/>
      <c r="L24" s="11"/>
      <c r="M24" s="11"/>
    </row>
    <row r="25" spans="3:13" ht="14.4" thickBot="1" x14ac:dyDescent="0.3">
      <c r="C25" s="3" t="s">
        <v>26</v>
      </c>
      <c r="D25" s="12">
        <f>+SUM(D18:D24)</f>
        <v>0</v>
      </c>
      <c r="E25" s="12">
        <f>+SUM(E18:E24)</f>
        <v>0</v>
      </c>
      <c r="F25" s="12">
        <f>+SUM(F18:F24)</f>
        <v>0</v>
      </c>
      <c r="G25" s="12">
        <f>+SUM(G18:G24)</f>
        <v>1695108</v>
      </c>
      <c r="H25" s="12">
        <f>+SUM(H18:H24)</f>
        <v>1751108</v>
      </c>
      <c r="I25" s="12">
        <f>+SUM(I18:I24)</f>
        <v>1928928</v>
      </c>
      <c r="J25" s="12">
        <f>+SUM(J18:J24)</f>
        <v>0</v>
      </c>
      <c r="K25" s="12">
        <f>+SUM(K18:K24)</f>
        <v>0</v>
      </c>
      <c r="L25" s="12">
        <f>+SUM(L18:L24)</f>
        <v>0</v>
      </c>
      <c r="M25" s="12">
        <f>+SUM(M18:M24)</f>
        <v>0</v>
      </c>
    </row>
    <row r="26" spans="3:13" ht="14.4" thickTop="1" x14ac:dyDescent="0.25"/>
    <row r="28" spans="3:13" x14ac:dyDescent="0.25">
      <c r="H28" s="29">
        <f>1864928-H15</f>
        <v>0</v>
      </c>
    </row>
    <row r="29" spans="3:13" x14ac:dyDescent="0.25">
      <c r="G29" s="29"/>
    </row>
  </sheetData>
  <mergeCells count="1">
    <mergeCell ref="I2:M3"/>
  </mergeCells>
  <phoneticPr fontId="9" type="noConversion"/>
  <pageMargins left="0.25" right="0.25" top="0.75" bottom="0.75" header="0.3" footer="0.3"/>
  <pageSetup paperSize="5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E310FFCBE084A9230F2DD46173376" ma:contentTypeVersion="17" ma:contentTypeDescription="Create a new document." ma:contentTypeScope="" ma:versionID="c715365cdf4206094964ab9e46bcdbf4">
  <xsd:schema xmlns:xsd="http://www.w3.org/2001/XMLSchema" xmlns:xs="http://www.w3.org/2001/XMLSchema" xmlns:p="http://schemas.microsoft.com/office/2006/metadata/properties" xmlns:ns1="http://schemas.microsoft.com/sharepoint/v3" xmlns:ns2="58066006-5a67-4ca4-be2d-9687bd2f332e" xmlns:ns3="ab465bce-75e8-4c96-8e2e-81834ec59464" targetNamespace="http://schemas.microsoft.com/office/2006/metadata/properties" ma:root="true" ma:fieldsID="5fb10e0d563b99e41b54df29269ed1a5" ns1:_="" ns2:_="" ns3:_="">
    <xsd:import namespace="http://schemas.microsoft.com/sharepoint/v3"/>
    <xsd:import namespace="58066006-5a67-4ca4-be2d-9687bd2f332e"/>
    <xsd:import namespace="ab465bce-75e8-4c96-8e2e-81834ec59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66006-5a67-4ca4-be2d-9687bd2f3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65bce-75e8-4c96-8e2e-81834ec59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33c71e8-c8bd-4342-a428-59510ee4b154}" ma:internalName="TaxCatchAll" ma:showField="CatchAllData" ma:web="ab465bce-75e8-4c96-8e2e-81834ec59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b465bce-75e8-4c96-8e2e-81834ec59464" xsi:nil="true"/>
    <lcf76f155ced4ddcb4097134ff3c332f xmlns="58066006-5a67-4ca4-be2d-9687bd2f33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A8942E-B1DE-41A1-B656-14EF905C7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F4BC4A-A9B0-47A8-A6ED-EC741FADC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066006-5a67-4ca4-be2d-9687bd2f332e"/>
    <ds:schemaRef ds:uri="ab465bce-75e8-4c96-8e2e-81834ec59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E7938-9720-46B0-8E19-DA4273F9E6D2}">
  <ds:schemaRefs>
    <ds:schemaRef ds:uri="58066006-5a67-4ca4-be2d-9687bd2f332e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b465bce-75e8-4c96-8e2e-81834ec59464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Project-Investment Budget</vt:lpstr>
      <vt:lpstr>Historical Costs</vt:lpstr>
      <vt:lpstr>Maintenance &amp; Ops Costs</vt:lpstr>
      <vt:lpstr>'Historical Costs'!Print_Area</vt:lpstr>
      <vt:lpstr>'Maintenance &amp; Ops Costs'!Print_Area</vt:lpstr>
      <vt:lpstr>'Project-Investment Budget'!Print_Area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Puckett, Derek (OCIO)</dc:creator>
  <cp:keywords/>
  <dc:description/>
  <cp:lastModifiedBy>Saloma, Kyle M (LCB)</cp:lastModifiedBy>
  <cp:revision/>
  <dcterms:created xsi:type="dcterms:W3CDTF">2019-07-26T20:52:22Z</dcterms:created>
  <dcterms:modified xsi:type="dcterms:W3CDTF">2025-09-15T16:28:27Z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2022-01-07T20:30:32Z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f392d81a-30d1-4a29-a672-3ab3e50aa24b</vt:lpwstr>
  </property>
  <property fmtid="{D5CDD505-2E9C-101B-9397-08002B2CF9AE}" pid="8" name="MSIP_Label_1520fa42-cf58-4c22-8b93-58cf1d3bd1cb_ContentBits">
    <vt:lpwstr>0</vt:lpwstr>
  </property>
  <property fmtid="{D5CDD505-2E9C-101B-9397-08002B2CF9AE}" pid="9" name="ContentTypeId">
    <vt:lpwstr>0x010100105E310FFCBE084A9230F2DD46173376</vt:lpwstr>
  </property>
  <property fmtid="{D5CDD505-2E9C-101B-9397-08002B2CF9AE}" pid="10" name="MediaServiceImageTags">
    <vt:lpwstr/>
  </property>
</Properties>
</file>